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6" i="1"/>
  <c r="J12"/>
  <c r="J9"/>
  <c r="J42"/>
  <c r="J36"/>
  <c r="J29"/>
  <c r="J22"/>
  <c r="H45" l="1"/>
  <c r="H47" s="1"/>
  <c r="H46" l="1"/>
</calcChain>
</file>

<file path=xl/sharedStrings.xml><?xml version="1.0" encoding="utf-8"?>
<sst xmlns="http://schemas.openxmlformats.org/spreadsheetml/2006/main" count="36" uniqueCount="36">
  <si>
    <t>RNDr. Marta Megyesiová</t>
  </si>
  <si>
    <t>vzplanutia nazývané záblesky gama žiarenia, oznámili, že urobili</t>
  </si>
  <si>
    <t>zábery najvzdialenejšieho zachyteného objektu vo vesmíre -"škvrny"</t>
  </si>
  <si>
    <t xml:space="preserve">vzdialenej od Zeme 13 miliárd svetelných rokov. </t>
  </si>
  <si>
    <t xml:space="preserve">Zapíš číslom: </t>
  </si>
  <si>
    <t xml:space="preserve">MESSENGER nad planétou Merkúr v októbri 2008 ukázal,  </t>
  </si>
  <si>
    <t>že najmenšia planéta našej slnečnej sústavy je omnoho</t>
  </si>
  <si>
    <t xml:space="preserve">aktívnejšia ako sa predpokladalo. Kamery sondy zaznamenali detaily obrovského </t>
  </si>
  <si>
    <t xml:space="preserve">692-kilometrového krátera, ktorý vznikol pred asi 3 miliardami 900 miliónmi rokov. </t>
  </si>
  <si>
    <t xml:space="preserve">Astronómovia vypočítali, kedy by k podobnej zrážke mohlo </t>
  </si>
  <si>
    <t xml:space="preserve">dôjsť  aj v našej Slnečnej sústave. A zrazí sa Zem so svojím </t>
  </si>
  <si>
    <t xml:space="preserve">divadlom. Na Silvestra - 31.12.2009 bude čiastočné zatmenie </t>
  </si>
  <si>
    <t>Mesiaca. Bude pozorované aj u nás od 19:53 do 20:53 hodiny.</t>
  </si>
  <si>
    <t xml:space="preserve">susedom - Marsom. Možno. Kedy? </t>
  </si>
  <si>
    <t>Koľko sekúnd uplynie od jeho ukončenia po Nový rok?</t>
  </si>
  <si>
    <t>1. Slnko je našou najbližšou hviezdou.</t>
  </si>
  <si>
    <t>2. Planéta Merkúr je najrýchlejšou planétou Slnečnej sústavy.</t>
  </si>
  <si>
    <t xml:space="preserve">    Najmenšia je 40 miliónov km a najväčšia viac ako 6-krát väčšia.</t>
  </si>
  <si>
    <t xml:space="preserve">    Zapíš číslom najväčšiu vzdialenosť: </t>
  </si>
  <si>
    <t>4. Astronómovia, ktorí sledujú záhadné energetické</t>
  </si>
  <si>
    <t xml:space="preserve">5. Druhý prelet americkej vesmírnej sondy </t>
  </si>
  <si>
    <t>6. Vesmírne kolízie nie sú ničím výnimočným.</t>
  </si>
  <si>
    <t xml:space="preserve">7. Rok 2009 bol rokom astronómie a zakončí sa malým vesmírným </t>
  </si>
  <si>
    <r>
      <t xml:space="preserve">Rýchlosť jej pohybu v km/h je: </t>
    </r>
    <r>
      <rPr>
        <b/>
        <sz val="16"/>
        <color theme="0"/>
        <rFont val="Calibri"/>
        <family val="2"/>
        <charset val="238"/>
        <scheme val="minor"/>
      </rPr>
      <t>86 . 2 000 + 332 =</t>
    </r>
  </si>
  <si>
    <t>3. Vzdialenosť medzi Zemou a Vanušou sa veľmi mení.</t>
  </si>
  <si>
    <t xml:space="preserve">Zapíš vek číslom: </t>
  </si>
  <si>
    <t>Výsledok v rokoch dostaneš, ak vynásobíš milión tisíckou:</t>
  </si>
  <si>
    <t>Hodnotenie:</t>
  </si>
  <si>
    <t>Môžeš získať:</t>
  </si>
  <si>
    <t>Podarilo sa ti:</t>
  </si>
  <si>
    <t>Úspešnosť:</t>
  </si>
  <si>
    <t>ZNÁMKA:</t>
  </si>
  <si>
    <t xml:space="preserve"> </t>
  </si>
  <si>
    <t>www.magazinatlas.sk</t>
  </si>
  <si>
    <t xml:space="preserve">   Najbližšie je naša Zem k Slnku v perihéliu - 147 097 000 km.</t>
  </si>
  <si>
    <r>
      <t xml:space="preserve">   Najďalej v apohéliu - 152 099 000 km. </t>
    </r>
    <r>
      <rPr>
        <b/>
        <sz val="16"/>
        <color theme="0"/>
        <rFont val="Calibri"/>
        <family val="2"/>
        <charset val="238"/>
        <scheme val="minor"/>
      </rPr>
      <t>Urči rozdiel.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</si>
</sst>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3" tint="0.59999389629810485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theme="3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0"/>
      <name val="Calibri"/>
      <family val="2"/>
      <charset val="238"/>
    </font>
    <font>
      <sz val="18"/>
      <color theme="0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ck">
        <color theme="3" tint="0.39994506668294322"/>
      </left>
      <right/>
      <top style="thick">
        <color theme="3" tint="0.39994506668294322"/>
      </top>
      <bottom style="thick">
        <color theme="3" tint="0.39994506668294322"/>
      </bottom>
      <diagonal/>
    </border>
    <border>
      <left/>
      <right/>
      <top style="thick">
        <color theme="3" tint="0.39994506668294322"/>
      </top>
      <bottom style="thick">
        <color theme="3" tint="0.39994506668294322"/>
      </bottom>
      <diagonal/>
    </border>
    <border>
      <left/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/>
      <right style="thick">
        <color theme="3" tint="0.39994506668294322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/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9" fontId="9" fillId="0" borderId="12" xfId="0" applyNumberFormat="1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left"/>
      <protection locked="0" hidden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1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0" fontId="6" fillId="2" borderId="2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>
      <alignment horizontal="center"/>
    </xf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585960</xdr:colOff>
      <xdr:row>1</xdr:row>
      <xdr:rowOff>86264</xdr:rowOff>
    </xdr:from>
    <xdr:ext cx="7476790" cy="937629"/>
    <xdr:sp macro="" textlink="">
      <xdr:nvSpPr>
        <xdr:cNvPr id="5" name="Obdĺžnik 4"/>
        <xdr:cNvSpPr/>
      </xdr:nvSpPr>
      <xdr:spPr>
        <a:xfrm>
          <a:off x="585960" y="314864"/>
          <a:ext cx="747679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sk-SK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6350" stA="55000" endA="50" endPos="85000" dist="29997" dir="5400000" sy="-100000" algn="bl" rotWithShape="0"/>
              </a:effectLst>
            </a:rPr>
            <a:t>Veľké čísla vo vesmíre</a:t>
          </a:r>
        </a:p>
      </xdr:txBody>
    </xdr:sp>
    <xdr:clientData/>
  </xdr:oneCellAnchor>
  <xdr:twoCellAnchor editAs="oneCell">
    <xdr:from>
      <xdr:col>6</xdr:col>
      <xdr:colOff>790043</xdr:colOff>
      <xdr:row>22</xdr:row>
      <xdr:rowOff>371475</xdr:rowOff>
    </xdr:from>
    <xdr:to>
      <xdr:col>9</xdr:col>
      <xdr:colOff>228600</xdr:colOff>
      <xdr:row>26</xdr:row>
      <xdr:rowOff>76201</xdr:rowOff>
    </xdr:to>
    <xdr:pic>
      <xdr:nvPicPr>
        <xdr:cNvPr id="6" name="Obrázok 5" descr="31398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47793" y="4171950"/>
          <a:ext cx="1867432" cy="12668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blurRad="12700" stA="38000" endPos="28000" dist="50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 editAs="oneCell">
    <xdr:from>
      <xdr:col>7</xdr:col>
      <xdr:colOff>1</xdr:colOff>
      <xdr:row>29</xdr:row>
      <xdr:rowOff>259080</xdr:rowOff>
    </xdr:from>
    <xdr:to>
      <xdr:col>9</xdr:col>
      <xdr:colOff>200025</xdr:colOff>
      <xdr:row>33</xdr:row>
      <xdr:rowOff>152399</xdr:rowOff>
    </xdr:to>
    <xdr:pic>
      <xdr:nvPicPr>
        <xdr:cNvPr id="7" name="Obrázok 6" descr="23206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67376" y="6793230"/>
          <a:ext cx="1819274" cy="145541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blurRad="12700" stA="38000" endPos="28000" dist="50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 editAs="oneCell">
    <xdr:from>
      <xdr:col>7</xdr:col>
      <xdr:colOff>714375</xdr:colOff>
      <xdr:row>37</xdr:row>
      <xdr:rowOff>49981</xdr:rowOff>
    </xdr:from>
    <xdr:to>
      <xdr:col>9</xdr:col>
      <xdr:colOff>428673</xdr:colOff>
      <xdr:row>40</xdr:row>
      <xdr:rowOff>171449</xdr:rowOff>
    </xdr:to>
    <xdr:pic>
      <xdr:nvPicPr>
        <xdr:cNvPr id="8" name="Obrázok 7" descr="mes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81750" y="13851706"/>
          <a:ext cx="1333548" cy="129304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blurRad="12700" stA="38000" endPos="28000" dist="50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 editAs="oneCell">
    <xdr:from>
      <xdr:col>7</xdr:col>
      <xdr:colOff>171449</xdr:colOff>
      <xdr:row>5</xdr:row>
      <xdr:rowOff>127646</xdr:rowOff>
    </xdr:from>
    <xdr:to>
      <xdr:col>8</xdr:col>
      <xdr:colOff>783699</xdr:colOff>
      <xdr:row>8</xdr:row>
      <xdr:rowOff>333374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38824" y="1584971"/>
          <a:ext cx="1421875" cy="137730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blurRad="12700" stA="38000" endPos="28000" dist="50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 editAs="oneCell">
    <xdr:from>
      <xdr:col>7</xdr:col>
      <xdr:colOff>371475</xdr:colOff>
      <xdr:row>10</xdr:row>
      <xdr:rowOff>133350</xdr:rowOff>
    </xdr:from>
    <xdr:to>
      <xdr:col>8</xdr:col>
      <xdr:colOff>457200</xdr:colOff>
      <xdr:row>12</xdr:row>
      <xdr:rowOff>247650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38850" y="3390900"/>
          <a:ext cx="895350" cy="8953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blurRad="12700" stA="38000" endPos="28000" dist="50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 editAs="oneCell">
    <xdr:from>
      <xdr:col>7</xdr:col>
      <xdr:colOff>250075</xdr:colOff>
      <xdr:row>14</xdr:row>
      <xdr:rowOff>381000</xdr:rowOff>
    </xdr:from>
    <xdr:to>
      <xdr:col>8</xdr:col>
      <xdr:colOff>585225</xdr:colOff>
      <xdr:row>18</xdr:row>
      <xdr:rowOff>47626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917450" y="5200650"/>
          <a:ext cx="1144775" cy="1228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blurRad="12700" stA="38000" endPos="28000" dist="50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 editAs="oneCell">
    <xdr:from>
      <xdr:col>3</xdr:col>
      <xdr:colOff>428626</xdr:colOff>
      <xdr:row>44</xdr:row>
      <xdr:rowOff>142875</xdr:rowOff>
    </xdr:from>
    <xdr:to>
      <xdr:col>4</xdr:col>
      <xdr:colOff>485775</xdr:colOff>
      <xdr:row>46</xdr:row>
      <xdr:rowOff>228599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01" y="16678275"/>
          <a:ext cx="866774" cy="86677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blurRad="12700" stA="38000" endPos="28000" dist="50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showGridLines="0" tabSelected="1" workbookViewId="0">
      <pane ySplit="5" topLeftCell="A6" activePane="bottomLeft" state="frozen"/>
      <selection pane="bottomLeft" activeCell="S1" sqref="S1"/>
    </sheetView>
  </sheetViews>
  <sheetFormatPr defaultColWidth="12.140625" defaultRowHeight="30.75" customHeight="1"/>
  <cols>
    <col min="10" max="10" width="6.5703125" customWidth="1"/>
    <col min="12" max="12" width="1.7109375" customWidth="1"/>
    <col min="13" max="13" width="4.28515625" customWidth="1"/>
    <col min="14" max="15" width="4.7109375" customWidth="1"/>
    <col min="16" max="16" width="5" customWidth="1"/>
    <col min="17" max="17" width="5.28515625" customWidth="1"/>
    <col min="18" max="18" width="4.42578125" customWidth="1"/>
    <col min="19" max="19" width="6.28515625" customWidth="1"/>
  </cols>
  <sheetData>
    <row r="1" spans="1:10" ht="18" customHeight="1">
      <c r="A1" s="12" t="s">
        <v>0</v>
      </c>
      <c r="B1" s="12"/>
      <c r="C1" s="12"/>
    </row>
    <row r="2" spans="1:10" ht="21" customHeight="1"/>
    <row r="3" spans="1:10" ht="24" customHeight="1"/>
    <row r="4" spans="1:10" ht="21" customHeight="1"/>
    <row r="6" spans="1:10" ht="30.75" customHeight="1">
      <c r="B6" s="13" t="s">
        <v>15</v>
      </c>
      <c r="C6" s="13"/>
      <c r="D6" s="13"/>
      <c r="E6" s="13"/>
      <c r="F6" s="13"/>
      <c r="G6" s="13"/>
      <c r="H6" s="13"/>
    </row>
    <row r="7" spans="1:10" ht="30.75" customHeight="1">
      <c r="B7" s="13" t="s">
        <v>34</v>
      </c>
      <c r="C7" s="13"/>
      <c r="D7" s="13"/>
      <c r="E7" s="13"/>
      <c r="F7" s="13"/>
      <c r="G7" s="13"/>
      <c r="H7" s="13"/>
    </row>
    <row r="8" spans="1:10" ht="30.75" customHeight="1" thickBot="1">
      <c r="B8" s="13" t="s">
        <v>35</v>
      </c>
      <c r="C8" s="13"/>
      <c r="D8" s="13"/>
      <c r="E8" s="13"/>
      <c r="F8" s="13"/>
      <c r="G8" s="13"/>
      <c r="H8" s="13"/>
    </row>
    <row r="9" spans="1:10" ht="30.75" customHeight="1" thickTop="1" thickBot="1">
      <c r="F9" s="16"/>
      <c r="G9" s="17"/>
      <c r="J9" s="10">
        <f>IF(F9=5002000,1,0)</f>
        <v>0</v>
      </c>
    </row>
    <row r="10" spans="1:10" ht="18.75" customHeight="1" thickTop="1"/>
    <row r="11" spans="1:10" ht="30.75" customHeight="1" thickBot="1">
      <c r="B11" s="2" t="s">
        <v>16</v>
      </c>
      <c r="C11" s="2"/>
      <c r="D11" s="2"/>
      <c r="E11" s="2"/>
      <c r="F11" s="2"/>
      <c r="G11" s="2"/>
    </row>
    <row r="12" spans="1:10" ht="30.75" customHeight="1" thickTop="1" thickBot="1">
      <c r="B12" s="13" t="s">
        <v>23</v>
      </c>
      <c r="C12" s="13"/>
      <c r="D12" s="13"/>
      <c r="E12" s="13"/>
      <c r="F12" s="13"/>
      <c r="G12" s="11"/>
      <c r="J12" s="10">
        <f>IF(G12=172332,1,0)</f>
        <v>0</v>
      </c>
    </row>
    <row r="13" spans="1:10" ht="30.75" customHeight="1" thickTop="1"/>
    <row r="14" spans="1:10" ht="30.75" customHeight="1">
      <c r="B14" s="13" t="s">
        <v>24</v>
      </c>
      <c r="C14" s="13"/>
      <c r="D14" s="13"/>
      <c r="E14" s="13"/>
      <c r="F14" s="13"/>
      <c r="G14" s="13"/>
    </row>
    <row r="15" spans="1:10" ht="30.75" customHeight="1" thickBot="1">
      <c r="B15" s="2" t="s">
        <v>17</v>
      </c>
      <c r="C15" s="2"/>
      <c r="D15" s="2"/>
      <c r="E15" s="2"/>
      <c r="F15" s="2"/>
      <c r="G15" s="2"/>
    </row>
    <row r="16" spans="1:10" ht="30.75" customHeight="1" thickTop="1" thickBot="1">
      <c r="B16" s="24" t="s">
        <v>18</v>
      </c>
      <c r="C16" s="24"/>
      <c r="D16" s="24"/>
      <c r="E16" s="25"/>
      <c r="F16" s="16" t="s">
        <v>32</v>
      </c>
      <c r="G16" s="17"/>
      <c r="J16" s="10">
        <f>IF(F16=240000000,1,0)</f>
        <v>0</v>
      </c>
    </row>
    <row r="17" spans="2:17" ht="30.75" customHeight="1" thickTop="1">
      <c r="G17" s="2"/>
    </row>
    <row r="18" spans="2:17" ht="30.75" customHeight="1">
      <c r="B18" s="2" t="s">
        <v>19</v>
      </c>
      <c r="C18" s="2"/>
      <c r="D18" s="2"/>
      <c r="E18" s="2"/>
      <c r="F18" s="2"/>
      <c r="G18" s="2"/>
    </row>
    <row r="19" spans="2:17" ht="30.75" customHeight="1">
      <c r="B19" s="2" t="s">
        <v>1</v>
      </c>
      <c r="C19" s="2"/>
      <c r="D19" s="2"/>
      <c r="E19" s="2"/>
      <c r="F19" s="2"/>
      <c r="G19" s="2"/>
      <c r="N19" s="14"/>
      <c r="O19" s="15"/>
      <c r="P19" s="15"/>
      <c r="Q19" s="15"/>
    </row>
    <row r="20" spans="2:17" ht="30.75" customHeight="1">
      <c r="B20" s="2" t="s">
        <v>2</v>
      </c>
      <c r="C20" s="2"/>
      <c r="D20" s="2"/>
      <c r="E20" s="2"/>
      <c r="F20" s="2"/>
      <c r="G20" s="2"/>
    </row>
    <row r="21" spans="2:17" ht="30.75" customHeight="1" thickBot="1">
      <c r="B21" s="13" t="s">
        <v>3</v>
      </c>
      <c r="C21" s="13"/>
      <c r="D21" s="13"/>
      <c r="E21" s="13"/>
      <c r="F21" s="13"/>
      <c r="G21" s="13"/>
    </row>
    <row r="22" spans="2:17" ht="30.75" customHeight="1" thickTop="1" thickBot="1">
      <c r="B22" s="18" t="s">
        <v>4</v>
      </c>
      <c r="C22" s="30"/>
      <c r="D22" s="16"/>
      <c r="E22" s="17"/>
      <c r="F22" s="1"/>
      <c r="G22" s="1"/>
      <c r="J22" s="10">
        <f>IF(D22=13000000000,1,0)</f>
        <v>0</v>
      </c>
    </row>
    <row r="23" spans="2:17" ht="30.75" customHeight="1" thickTop="1"/>
    <row r="24" spans="2:17" ht="30.75" customHeight="1">
      <c r="B24" s="13" t="s">
        <v>20</v>
      </c>
      <c r="C24" s="13"/>
      <c r="D24" s="13"/>
      <c r="E24" s="13"/>
      <c r="F24" s="13"/>
      <c r="G24" s="13"/>
    </row>
    <row r="25" spans="2:17" ht="30.75" customHeight="1">
      <c r="B25" s="2" t="s">
        <v>5</v>
      </c>
      <c r="C25" s="2"/>
      <c r="D25" s="2"/>
      <c r="E25" s="2"/>
      <c r="F25" s="2"/>
    </row>
    <row r="26" spans="2:17" ht="30.75" customHeight="1">
      <c r="B26" s="2" t="s">
        <v>6</v>
      </c>
      <c r="C26" s="2"/>
      <c r="D26" s="2"/>
      <c r="E26" s="2"/>
      <c r="F26" s="2"/>
    </row>
    <row r="27" spans="2:17" ht="30.75" customHeight="1">
      <c r="B27" s="3" t="s">
        <v>7</v>
      </c>
      <c r="C27" s="3"/>
      <c r="D27" s="3"/>
      <c r="E27" s="3"/>
      <c r="F27" s="3"/>
      <c r="G27" s="3"/>
      <c r="H27" s="3"/>
      <c r="I27" s="4"/>
    </row>
    <row r="28" spans="2:17" ht="30.75" customHeight="1" thickBot="1">
      <c r="B28" s="2" t="s">
        <v>8</v>
      </c>
      <c r="C28" s="2"/>
      <c r="D28" s="2"/>
      <c r="E28" s="2"/>
      <c r="F28" s="2"/>
      <c r="G28" s="2"/>
      <c r="H28" s="2"/>
      <c r="I28" s="2"/>
    </row>
    <row r="29" spans="2:17" ht="30.75" customHeight="1" thickTop="1" thickBot="1">
      <c r="B29" s="18" t="s">
        <v>25</v>
      </c>
      <c r="C29" s="18"/>
      <c r="D29" s="16"/>
      <c r="E29" s="17"/>
      <c r="J29" s="10">
        <f>IF(D29=3900000000,1,0)</f>
        <v>0</v>
      </c>
    </row>
    <row r="30" spans="2:17" ht="30.75" customHeight="1" thickTop="1"/>
    <row r="31" spans="2:17" ht="30.75" customHeight="1">
      <c r="B31" s="13" t="s">
        <v>21</v>
      </c>
      <c r="C31" s="13"/>
      <c r="D31" s="13"/>
      <c r="E31" s="13"/>
      <c r="F31" s="13"/>
      <c r="G31" s="13"/>
    </row>
    <row r="32" spans="2:17" ht="30.75" customHeight="1">
      <c r="B32" s="2" t="s">
        <v>9</v>
      </c>
      <c r="C32" s="2"/>
      <c r="D32" s="2"/>
      <c r="E32" s="2"/>
      <c r="F32" s="2"/>
    </row>
    <row r="33" spans="2:13" ht="30.75" customHeight="1">
      <c r="B33" s="2" t="s">
        <v>10</v>
      </c>
      <c r="C33" s="2"/>
      <c r="D33" s="2"/>
      <c r="E33" s="2"/>
      <c r="F33" s="2"/>
    </row>
    <row r="34" spans="2:13" ht="30.75" customHeight="1">
      <c r="B34" s="13" t="s">
        <v>13</v>
      </c>
      <c r="C34" s="13"/>
      <c r="D34" s="13"/>
      <c r="E34" s="13"/>
      <c r="F34" s="13"/>
      <c r="G34" s="13"/>
      <c r="H34" s="13"/>
    </row>
    <row r="35" spans="2:13" ht="30.75" customHeight="1" thickBot="1">
      <c r="B35" s="5" t="s">
        <v>26</v>
      </c>
      <c r="C35" s="5"/>
      <c r="D35" s="5"/>
      <c r="E35" s="5"/>
      <c r="F35" s="5"/>
    </row>
    <row r="36" spans="2:13" ht="30.75" customHeight="1" thickTop="1" thickBot="1">
      <c r="F36" s="16"/>
      <c r="G36" s="17"/>
      <c r="H36" s="29"/>
      <c r="J36" s="10">
        <f>IF(F36=1000000000,1,0)</f>
        <v>0</v>
      </c>
    </row>
    <row r="37" spans="2:13" ht="30.75" customHeight="1" thickTop="1"/>
    <row r="38" spans="2:13" ht="30.75" customHeight="1">
      <c r="B38" s="13" t="s">
        <v>22</v>
      </c>
      <c r="C38" s="13"/>
      <c r="D38" s="13"/>
      <c r="E38" s="13"/>
      <c r="F38" s="13"/>
      <c r="G38" s="13"/>
      <c r="H38" s="13"/>
    </row>
    <row r="39" spans="2:13" ht="30.75" customHeight="1">
      <c r="B39" s="13" t="s">
        <v>11</v>
      </c>
      <c r="C39" s="13"/>
      <c r="D39" s="13"/>
      <c r="E39" s="13"/>
      <c r="F39" s="13"/>
      <c r="G39" s="13"/>
      <c r="H39" s="13"/>
    </row>
    <row r="40" spans="2:13" ht="30.75" customHeight="1">
      <c r="B40" s="13" t="s">
        <v>12</v>
      </c>
      <c r="C40" s="13"/>
      <c r="D40" s="13"/>
      <c r="E40" s="13"/>
      <c r="F40" s="13"/>
      <c r="G40" s="13"/>
      <c r="H40" s="13"/>
    </row>
    <row r="41" spans="2:13" ht="30.75" customHeight="1" thickBot="1">
      <c r="B41" s="24" t="s">
        <v>14</v>
      </c>
      <c r="C41" s="24"/>
      <c r="D41" s="24"/>
      <c r="E41" s="24"/>
      <c r="F41" s="24"/>
      <c r="G41" s="24"/>
      <c r="H41" s="24"/>
    </row>
    <row r="42" spans="2:13" ht="30.75" customHeight="1" thickTop="1" thickBot="1">
      <c r="F42" s="16"/>
      <c r="G42" s="17"/>
      <c r="H42" s="29"/>
      <c r="J42" s="10">
        <f>IF(F42=11220,1,0)</f>
        <v>0</v>
      </c>
    </row>
    <row r="43" spans="2:13" ht="30.75" customHeight="1" thickTop="1" thickBot="1"/>
    <row r="44" spans="2:13" ht="30.75" customHeight="1" thickTop="1">
      <c r="D44" s="26" t="s">
        <v>27</v>
      </c>
      <c r="E44" s="26"/>
      <c r="F44" s="27" t="s">
        <v>28</v>
      </c>
      <c r="G44" s="28"/>
      <c r="H44" s="6">
        <v>7</v>
      </c>
    </row>
    <row r="45" spans="2:13" ht="30.75" customHeight="1">
      <c r="F45" s="19" t="s">
        <v>29</v>
      </c>
      <c r="G45" s="20"/>
      <c r="H45" s="7">
        <f>SUM(J9)+SUM(J12)+SUM(J16)+SUM(J22)+SUM(J29)+SUM(J36)+SUM(J42)</f>
        <v>0</v>
      </c>
    </row>
    <row r="46" spans="2:13" ht="30.75" customHeight="1">
      <c r="F46" s="19" t="s">
        <v>30</v>
      </c>
      <c r="G46" s="20"/>
      <c r="H46" s="8">
        <f>H45/H44</f>
        <v>0</v>
      </c>
    </row>
    <row r="47" spans="2:13" ht="30.75" customHeight="1" thickBot="1">
      <c r="F47" s="21" t="s">
        <v>31</v>
      </c>
      <c r="G47" s="22"/>
      <c r="H47" s="9">
        <f>IF(H45&gt;=7,1,IF(H45&gt;=5,2,IF(H45=4,3,IF(H45=2,4,IF(H45&gt;=0,5)))))</f>
        <v>5</v>
      </c>
      <c r="J47" s="23" t="s">
        <v>33</v>
      </c>
      <c r="K47" s="23"/>
      <c r="L47" s="23"/>
      <c r="M47" s="23"/>
    </row>
    <row r="48" spans="2:13" ht="30.75" customHeight="1" thickTop="1"/>
  </sheetData>
  <sheetProtection password="86A5" sheet="1" objects="1" scenarios="1"/>
  <mergeCells count="30">
    <mergeCell ref="F46:G46"/>
    <mergeCell ref="F47:G47"/>
    <mergeCell ref="J47:M47"/>
    <mergeCell ref="B16:E16"/>
    <mergeCell ref="D44:E44"/>
    <mergeCell ref="F44:G44"/>
    <mergeCell ref="F45:G45"/>
    <mergeCell ref="F36:H36"/>
    <mergeCell ref="B22:C22"/>
    <mergeCell ref="B38:H38"/>
    <mergeCell ref="B39:H39"/>
    <mergeCell ref="B40:H40"/>
    <mergeCell ref="B41:H41"/>
    <mergeCell ref="F42:H42"/>
    <mergeCell ref="A1:C1"/>
    <mergeCell ref="B21:G21"/>
    <mergeCell ref="N19:Q19"/>
    <mergeCell ref="B31:G31"/>
    <mergeCell ref="B34:H34"/>
    <mergeCell ref="B6:H6"/>
    <mergeCell ref="B7:H7"/>
    <mergeCell ref="B8:H8"/>
    <mergeCell ref="F9:G9"/>
    <mergeCell ref="B12:F12"/>
    <mergeCell ref="B14:G14"/>
    <mergeCell ref="F16:G16"/>
    <mergeCell ref="B24:G24"/>
    <mergeCell ref="B29:C29"/>
    <mergeCell ref="D29:E29"/>
    <mergeCell ref="D22:E22"/>
  </mergeCells>
  <pageMargins left="0.7" right="0.7" top="0.75" bottom="0.75" header="0.3" footer="0.3"/>
  <pageSetup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Megyesiová</dc:creator>
  <cp:lastModifiedBy>Ala</cp:lastModifiedBy>
  <dcterms:created xsi:type="dcterms:W3CDTF">2009-12-16T22:32:10Z</dcterms:created>
  <dcterms:modified xsi:type="dcterms:W3CDTF">2012-01-25T21:20:00Z</dcterms:modified>
</cp:coreProperties>
</file>